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Forecast" sheetId="2" state="visible" r:id="rId2"/>
    <sheet xmlns:r="http://schemas.openxmlformats.org/officeDocument/2006/relationships" name="Examp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m/d/yy"/>
    <numFmt numFmtId="165" formatCode="#,##0;(#,##0)"/>
    <numFmt numFmtId="166" formatCode="yyyy-mm-dd"/>
  </numFmts>
  <fonts count="9">
    <font>
      <name val="Calibri"/>
      <family val="2"/>
      <color theme="1"/>
      <sz val="11"/>
      <scheme val="minor"/>
    </font>
    <font>
      <b val="1"/>
      <color rgb="001A3C40"/>
      <sz val="16"/>
    </font>
    <font>
      <i val="1"/>
      <color rgb="00878C7E"/>
      <sz val="10"/>
    </font>
    <font>
      <sz val="11"/>
    </font>
    <font>
      <b val="1"/>
      <color rgb="001A3C40"/>
      <sz val="12"/>
    </font>
    <font>
      <b val="1"/>
      <color rgb="001A3C40"/>
    </font>
    <font>
      <b val="1"/>
    </font>
    <font>
      <b val="1"/>
      <color rgb="00FFFFFF"/>
    </font>
    <font>
      <i val="1"/>
      <color rgb="00878C7E"/>
    </font>
  </fonts>
  <fills count="6">
    <fill>
      <patternFill/>
    </fill>
    <fill>
      <patternFill patternType="gray125"/>
    </fill>
    <fill>
      <patternFill patternType="solid">
        <fgColor rgb="00E4EDEC"/>
      </patternFill>
    </fill>
    <fill>
      <patternFill patternType="solid">
        <fgColor rgb="00E8D4B4"/>
      </patternFill>
    </fill>
    <fill>
      <patternFill patternType="solid">
        <fgColor rgb="001A3C40"/>
      </patternFill>
    </fill>
    <fill>
      <patternFill patternType="solid">
        <fgColor rgb="00C8D8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2" borderId="0" pivotButton="0" quotePrefix="0" xfId="0"/>
    <xf numFmtId="164" fontId="5" fillId="3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0" fontId="6" fillId="0" borderId="0" pivotButton="0" quotePrefix="0" xfId="0"/>
    <xf numFmtId="0" fontId="0" fillId="0" borderId="0" applyAlignment="1" pivotButton="0" quotePrefix="0" xfId="0">
      <alignment horizontal="center"/>
    </xf>
    <xf numFmtId="165" fontId="6" fillId="3" borderId="0" pivotButton="0" quotePrefix="0" xfId="0"/>
    <xf numFmtId="165" fontId="6" fillId="0" borderId="0" pivotButton="0" quotePrefix="0" xfId="0"/>
    <xf numFmtId="0" fontId="7" fillId="4" borderId="0" pivotButton="0" quotePrefix="0" xfId="0"/>
    <xf numFmtId="0" fontId="0" fillId="4" borderId="0" pivotButton="0" quotePrefix="0" xfId="0"/>
    <xf numFmtId="165" fontId="0" fillId="3" borderId="0" pivotButton="0" quotePrefix="0" xfId="0"/>
    <xf numFmtId="0" fontId="8" fillId="3" borderId="0" pivotButton="0" quotePrefix="0" xfId="0"/>
    <xf numFmtId="0" fontId="5" fillId="0" borderId="0" pivotButton="0" quotePrefix="0" xfId="0"/>
    <xf numFmtId="165" fontId="5" fillId="5" borderId="0" pivotButton="0" quotePrefix="0" xfId="0"/>
    <xf numFmtId="165" fontId="5" fillId="2" borderId="0" pivotButton="0" quotePrefix="0" xfId="0"/>
    <xf numFmtId="0" fontId="8" fillId="0" borderId="0" pivotButton="0" quotePrefix="0" xfId="0"/>
    <xf numFmtId="165" fontId="8" fillId="0" borderId="0" pivotButton="0" quotePrefix="0" xfId="0"/>
    <xf numFmtId="164" fontId="6" fillId="0" borderId="0" pivotButton="0" quotePrefix="0" xfId="0"/>
    <xf numFmtId="3" fontId="6" fillId="0" borderId="0" pivotButton="0" quotePrefix="0" xfId="0"/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A94438"/>
        </patternFill>
      </fill>
    </dxf>
    <dxf>
      <font>
        <b val="1"/>
        <color rgb="00FFFFFF"/>
      </font>
      <fill>
        <patternFill patternType="solid">
          <fgColor rgb="00C4883A"/>
        </patternFill>
      </fill>
    </dxf>
    <dxf>
      <font>
        <b val="1"/>
        <color rgb="00FFFFFF"/>
      </font>
      <fill>
        <patternFill patternType="solid">
          <fgColor rgb="003D7A75"/>
        </patternFill>
      </fill>
    </dxf>
    <dxf>
      <fill>
        <patternFill patternType="solid">
          <fgColor rgb="00F0EB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1"/>
  <sheetViews>
    <sheetView showGridLines="0" workbookViewId="0">
      <selection activeCell="A1" sqref="A1"/>
    </sheetView>
  </sheetViews>
  <sheetFormatPr baseColWidth="8" defaultRowHeight="15" outlineLevelCol="0"/>
  <cols>
    <col width="100" customWidth="1" min="1" max="1"/>
  </cols>
  <sheetData>
    <row r="1">
      <c r="A1" s="1" t="inlineStr">
        <is>
          <t>13-Week Cash Flow Forecast</t>
        </is>
      </c>
    </row>
    <row r="2">
      <c r="A2" s="2" t="inlineStr">
        <is>
          <t>A simple forward view of your practice's cash.</t>
        </is>
      </c>
    </row>
    <row r="4">
      <c r="A4" s="3" t="inlineStr">
        <is>
          <t>Your bank balance tells you where you are today. This sheet tells you where you will be over the next 13 weeks, so a thin payroll week shows up on your screen a month before it shows up in your account.</t>
        </is>
      </c>
    </row>
    <row r="6">
      <c r="A6" s="4" t="inlineStr">
        <is>
          <t>SET UP (about 15 minutes, one time)</t>
        </is>
      </c>
    </row>
    <row r="7">
      <c r="A7" s="3" t="inlineStr">
        <is>
          <t>1.  On the Forecast tab, enter the date of this week's Monday in the first tan cell (B1). The other dates fill in on their own.</t>
        </is>
      </c>
    </row>
    <row r="8">
      <c r="A8" s="3" t="inlineStr">
        <is>
          <t>2.  Enter today's bank balance in Starting balance (B3).</t>
        </is>
      </c>
    </row>
    <row r="9">
      <c r="A9" s="3" t="inlineStr">
        <is>
          <t>3.  Scroll down to the readout box and enter what one payroll run costs you in total (wages plus payroll taxes). This sets your warning level.</t>
        </is>
      </c>
    </row>
    <row r="10">
      <c r="A10" s="3" t="inlineStr">
        <is>
          <t>4.  Fill in the tan cells for the next 13 weeks: what you expect to collect and what you expect to pay out. Enter everything as positive numbers. Use the Example tab as a guide. Rough is fine. A forecast that is 90% right beats no forecast.</t>
        </is>
      </c>
    </row>
    <row r="12">
      <c r="A12" s="4" t="inlineStr">
        <is>
          <t>EACH WEEK (about 10 minutes)</t>
        </is>
      </c>
    </row>
    <row r="13">
      <c r="A13" s="3" t="inlineStr">
        <is>
          <t>1.  When a week ends, change its dropdown from Forecast to Actual and enter the real ending balance from your bank account.</t>
        </is>
      </c>
    </row>
    <row r="14">
      <c r="A14" s="3" t="inlineStr">
        <is>
          <t>2.  Look at the Difference row. A big gap means something happened that you did not expect (a payer paid late, a bill you forgot). Adjust the coming weeks if it changes the picture.</t>
        </is>
      </c>
    </row>
    <row r="15">
      <c r="A15" s="3" t="inlineStr">
        <is>
          <t>3.  Add one more week of estimates at the far end, so you always see about 13 weeks ahead.</t>
        </is>
      </c>
    </row>
    <row r="17">
      <c r="A17" s="4" t="inlineStr">
        <is>
          <t>READING THE COLORS</t>
        </is>
      </c>
    </row>
    <row r="18">
      <c r="A18" s="3" t="inlineStr">
        <is>
          <t>A gold week means your projected balance is below one payroll run. Pay attention.</t>
        </is>
      </c>
    </row>
    <row r="19">
      <c r="A19" s="3" t="inlineStr">
        <is>
          <t>A red week means your projected balance goes below zero. Act now: chase old claims, slow a payment, or line up credit before you need it, not after.</t>
        </is>
      </c>
    </row>
    <row r="20">
      <c r="A20" s="3" t="inlineStr">
        <is>
          <t>The readout box shows your lowest projected week, so you know exactly when the squeeze arrives.</t>
        </is>
      </c>
    </row>
    <row r="22">
      <c r="A22" s="4" t="inlineStr">
        <is>
          <t>WHEN YOU RUN OUT OF COLUMNS</t>
        </is>
      </c>
    </row>
    <row r="23">
      <c r="A23" s="3" t="inlineStr">
        <is>
          <t>The sheet holds 26 weeks. When you get near the end, make a copy of the Forecast tab (right-click the tab, then Move or Copy) and enter your latest actual balance as the new starting balance. Your history stays in the old tab.</t>
        </is>
      </c>
    </row>
    <row r="25">
      <c r="A25" s="4" t="inlineStr">
        <is>
          <t>A FEW NOTES</t>
        </is>
      </c>
    </row>
    <row r="26">
      <c r="A26" s="3" t="inlineStr">
        <is>
          <t>Only the tan cells need your input. Everything else calculates on its own.</t>
        </is>
      </c>
    </row>
    <row r="27">
      <c r="A27" s="3" t="inlineStr">
        <is>
          <t>The rename-me rows in each section are yours. Use them for anything you want to track separately.</t>
        </is>
      </c>
    </row>
    <row r="28">
      <c r="A28" s="3" t="inlineStr">
        <is>
          <t>Numbers are estimates by design. The goal is to see problems coming, not to reconcile to the penny.</t>
        </is>
      </c>
    </row>
    <row r="31">
      <c r="A31" s="2" t="inlineStr">
        <is>
          <t>Built by Eastfield Consulting  |  eastfieldconsult.com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A39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 outlineLevelCol="0"/>
  <cols>
    <col width="3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</cols>
  <sheetData>
    <row r="1">
      <c r="A1" s="5" t="inlineStr">
        <is>
          <t>Week of</t>
        </is>
      </c>
      <c r="B1" s="6" t="n"/>
      <c r="C1" s="7">
        <f>IF(B1="","",B1+7)</f>
        <v/>
      </c>
      <c r="D1" s="7">
        <f>IF(C1="","",C1+7)</f>
        <v/>
      </c>
      <c r="E1" s="7">
        <f>IF(D1="","",D1+7)</f>
        <v/>
      </c>
      <c r="F1" s="7">
        <f>IF(E1="","",E1+7)</f>
        <v/>
      </c>
      <c r="G1" s="7">
        <f>IF(F1="","",F1+7)</f>
        <v/>
      </c>
      <c r="H1" s="7">
        <f>IF(G1="","",G1+7)</f>
        <v/>
      </c>
      <c r="I1" s="7">
        <f>IF(H1="","",H1+7)</f>
        <v/>
      </c>
      <c r="J1" s="7">
        <f>IF(I1="","",I1+7)</f>
        <v/>
      </c>
      <c r="K1" s="7">
        <f>IF(J1="","",J1+7)</f>
        <v/>
      </c>
      <c r="L1" s="7">
        <f>IF(K1="","",K1+7)</f>
        <v/>
      </c>
      <c r="M1" s="7">
        <f>IF(L1="","",L1+7)</f>
        <v/>
      </c>
      <c r="N1" s="7">
        <f>IF(M1="","",M1+7)</f>
        <v/>
      </c>
      <c r="O1" s="7">
        <f>IF(N1="","",N1+7)</f>
        <v/>
      </c>
      <c r="P1" s="7">
        <f>IF(O1="","",O1+7)</f>
        <v/>
      </c>
      <c r="Q1" s="7">
        <f>IF(P1="","",P1+7)</f>
        <v/>
      </c>
      <c r="R1" s="7">
        <f>IF(Q1="","",Q1+7)</f>
        <v/>
      </c>
      <c r="S1" s="7">
        <f>IF(R1="","",R1+7)</f>
        <v/>
      </c>
      <c r="T1" s="7">
        <f>IF(S1="","",S1+7)</f>
        <v/>
      </c>
      <c r="U1" s="7">
        <f>IF(T1="","",T1+7)</f>
        <v/>
      </c>
      <c r="V1" s="7">
        <f>IF(U1="","",U1+7)</f>
        <v/>
      </c>
      <c r="W1" s="7">
        <f>IF(V1="","",V1+7)</f>
        <v/>
      </c>
      <c r="X1" s="7">
        <f>IF(W1="","",W1+7)</f>
        <v/>
      </c>
      <c r="Y1" s="7">
        <f>IF(X1="","",X1+7)</f>
        <v/>
      </c>
      <c r="Z1" s="7">
        <f>IF(Y1="","",Y1+7)</f>
        <v/>
      </c>
      <c r="AA1" s="7">
        <f>IF(Z1="","",Z1+7)</f>
        <v/>
      </c>
    </row>
    <row r="2">
      <c r="A2" s="8" t="inlineStr">
        <is>
          <t>Forecast or Actual?</t>
        </is>
      </c>
      <c r="B2" s="9" t="inlineStr">
        <is>
          <t>Forecast</t>
        </is>
      </c>
      <c r="C2" s="9" t="inlineStr">
        <is>
          <t>Forecast</t>
        </is>
      </c>
      <c r="D2" s="9" t="inlineStr">
        <is>
          <t>Forecast</t>
        </is>
      </c>
      <c r="E2" s="9" t="inlineStr">
        <is>
          <t>Forecast</t>
        </is>
      </c>
      <c r="F2" s="9" t="inlineStr">
        <is>
          <t>Forecast</t>
        </is>
      </c>
      <c r="G2" s="9" t="inlineStr">
        <is>
          <t>Forecast</t>
        </is>
      </c>
      <c r="H2" s="9" t="inlineStr">
        <is>
          <t>Forecast</t>
        </is>
      </c>
      <c r="I2" s="9" t="inlineStr">
        <is>
          <t>Forecast</t>
        </is>
      </c>
      <c r="J2" s="9" t="inlineStr">
        <is>
          <t>Forecast</t>
        </is>
      </c>
      <c r="K2" s="9" t="inlineStr">
        <is>
          <t>Forecast</t>
        </is>
      </c>
      <c r="L2" s="9" t="inlineStr">
        <is>
          <t>Forecast</t>
        </is>
      </c>
      <c r="M2" s="9" t="inlineStr">
        <is>
          <t>Forecast</t>
        </is>
      </c>
      <c r="N2" s="9" t="inlineStr">
        <is>
          <t>Forecast</t>
        </is>
      </c>
      <c r="O2" s="9" t="inlineStr">
        <is>
          <t>Forecast</t>
        </is>
      </c>
      <c r="P2" s="9" t="inlineStr">
        <is>
          <t>Forecast</t>
        </is>
      </c>
      <c r="Q2" s="9" t="inlineStr">
        <is>
          <t>Forecast</t>
        </is>
      </c>
      <c r="R2" s="9" t="inlineStr">
        <is>
          <t>Forecast</t>
        </is>
      </c>
      <c r="S2" s="9" t="inlineStr">
        <is>
          <t>Forecast</t>
        </is>
      </c>
      <c r="T2" s="9" t="inlineStr">
        <is>
          <t>Forecast</t>
        </is>
      </c>
      <c r="U2" s="9" t="inlineStr">
        <is>
          <t>Forecast</t>
        </is>
      </c>
      <c r="V2" s="9" t="inlineStr">
        <is>
          <t>Forecast</t>
        </is>
      </c>
      <c r="W2" s="9" t="inlineStr">
        <is>
          <t>Forecast</t>
        </is>
      </c>
      <c r="X2" s="9" t="inlineStr">
        <is>
          <t>Forecast</t>
        </is>
      </c>
      <c r="Y2" s="9" t="inlineStr">
        <is>
          <t>Forecast</t>
        </is>
      </c>
      <c r="Z2" s="9" t="inlineStr">
        <is>
          <t>Forecast</t>
        </is>
      </c>
      <c r="AA2" s="9" t="inlineStr">
        <is>
          <t>Forecast</t>
        </is>
      </c>
    </row>
    <row r="3">
      <c r="A3" s="8" t="inlineStr">
        <is>
          <t>Starting balance</t>
        </is>
      </c>
      <c r="B3" s="10" t="n"/>
      <c r="C3" s="11">
        <f>IF(B2="Actual",B28,B27)</f>
        <v/>
      </c>
      <c r="D3" s="11">
        <f>IF(C2="Actual",C28,C27)</f>
        <v/>
      </c>
      <c r="E3" s="11">
        <f>IF(D2="Actual",D28,D27)</f>
        <v/>
      </c>
      <c r="F3" s="11">
        <f>IF(E2="Actual",E28,E27)</f>
        <v/>
      </c>
      <c r="G3" s="11">
        <f>IF(F2="Actual",F28,F27)</f>
        <v/>
      </c>
      <c r="H3" s="11">
        <f>IF(G2="Actual",G28,G27)</f>
        <v/>
      </c>
      <c r="I3" s="11">
        <f>IF(H2="Actual",H28,H27)</f>
        <v/>
      </c>
      <c r="J3" s="11">
        <f>IF(I2="Actual",I28,I27)</f>
        <v/>
      </c>
      <c r="K3" s="11">
        <f>IF(J2="Actual",J28,J27)</f>
        <v/>
      </c>
      <c r="L3" s="11">
        <f>IF(K2="Actual",K28,K27)</f>
        <v/>
      </c>
      <c r="M3" s="11">
        <f>IF(L2="Actual",L28,L27)</f>
        <v/>
      </c>
      <c r="N3" s="11">
        <f>IF(M2="Actual",M28,M27)</f>
        <v/>
      </c>
      <c r="O3" s="11">
        <f>IF(N2="Actual",N28,N27)</f>
        <v/>
      </c>
      <c r="P3" s="11">
        <f>IF(O2="Actual",O28,O27)</f>
        <v/>
      </c>
      <c r="Q3" s="11">
        <f>IF(P2="Actual",P28,P27)</f>
        <v/>
      </c>
      <c r="R3" s="11">
        <f>IF(Q2="Actual",Q28,Q27)</f>
        <v/>
      </c>
      <c r="S3" s="11">
        <f>IF(R2="Actual",R28,R27)</f>
        <v/>
      </c>
      <c r="T3" s="11">
        <f>IF(S2="Actual",S28,S27)</f>
        <v/>
      </c>
      <c r="U3" s="11">
        <f>IF(T2="Actual",T28,T27)</f>
        <v/>
      </c>
      <c r="V3" s="11">
        <f>IF(U2="Actual",U28,U27)</f>
        <v/>
      </c>
      <c r="W3" s="11">
        <f>IF(V2="Actual",V28,V27)</f>
        <v/>
      </c>
      <c r="X3" s="11">
        <f>IF(W2="Actual",W28,W27)</f>
        <v/>
      </c>
      <c r="Y3" s="11">
        <f>IF(X2="Actual",X28,X27)</f>
        <v/>
      </c>
      <c r="Z3" s="11">
        <f>IF(Y2="Actual",Y28,Y27)</f>
        <v/>
      </c>
      <c r="AA3" s="11">
        <f>IF(Z2="Actual",Z28,Z27)</f>
        <v/>
      </c>
    </row>
    <row r="5">
      <c r="A5" s="12" t="inlineStr">
        <is>
          <t>CASH COMING IN  (enter positive numbers)</t>
        </is>
      </c>
      <c r="B5" s="13" t="n"/>
      <c r="C5" s="13" t="n"/>
      <c r="D5" s="13" t="n"/>
      <c r="E5" s="13" t="n"/>
      <c r="F5" s="13" t="n"/>
      <c r="G5" s="13" t="n"/>
      <c r="H5" s="13" t="n"/>
      <c r="I5" s="13" t="n"/>
      <c r="J5" s="13" t="n"/>
      <c r="K5" s="13" t="n"/>
      <c r="L5" s="13" t="n"/>
      <c r="M5" s="13" t="n"/>
      <c r="N5" s="13" t="n"/>
      <c r="O5" s="13" t="n"/>
      <c r="P5" s="13" t="n"/>
      <c r="Q5" s="13" t="n"/>
      <c r="R5" s="13" t="n"/>
      <c r="S5" s="13" t="n"/>
      <c r="T5" s="13" t="n"/>
      <c r="U5" s="13" t="n"/>
      <c r="V5" s="13" t="n"/>
      <c r="W5" s="13" t="n"/>
      <c r="X5" s="13" t="n"/>
      <c r="Y5" s="13" t="n"/>
      <c r="Z5" s="13" t="n"/>
      <c r="AA5" s="13" t="n"/>
    </row>
    <row r="6">
      <c r="A6" t="inlineStr">
        <is>
          <t xml:space="preserve">  Insurance collections</t>
        </is>
      </c>
      <c r="B6" s="14" t="n"/>
      <c r="C6" s="14" t="n"/>
      <c r="D6" s="14" t="n"/>
      <c r="E6" s="14" t="n"/>
      <c r="F6" s="14" t="n"/>
      <c r="G6" s="14" t="n"/>
      <c r="H6" s="14" t="n"/>
      <c r="I6" s="14" t="n"/>
      <c r="J6" s="14" t="n"/>
      <c r="K6" s="14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  <c r="Z6" s="14" t="n"/>
      <c r="AA6" s="14" t="n"/>
    </row>
    <row r="7">
      <c r="A7" t="inlineStr">
        <is>
          <t xml:space="preserve">  Patient payments</t>
        </is>
      </c>
      <c r="B7" s="14" t="n"/>
      <c r="C7" s="14" t="n"/>
      <c r="D7" s="14" t="n"/>
      <c r="E7" s="14" t="n"/>
      <c r="F7" s="14" t="n"/>
      <c r="G7" s="14" t="n"/>
      <c r="H7" s="14" t="n"/>
      <c r="I7" s="14" t="n"/>
      <c r="J7" s="14" t="n"/>
      <c r="K7" s="14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  <c r="Z7" s="14" t="n"/>
      <c r="AA7" s="14" t="n"/>
    </row>
    <row r="8">
      <c r="A8" t="inlineStr">
        <is>
          <t xml:space="preserve">  Other cash in</t>
        </is>
      </c>
      <c r="B8" s="14" t="n"/>
      <c r="C8" s="14" t="n"/>
      <c r="D8" s="14" t="n"/>
      <c r="E8" s="14" t="n"/>
      <c r="F8" s="14" t="n"/>
      <c r="G8" s="14" t="n"/>
      <c r="H8" s="14" t="n"/>
      <c r="I8" s="14" t="n"/>
      <c r="J8" s="14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  <c r="Z8" s="14" t="n"/>
      <c r="AA8" s="14" t="n"/>
    </row>
    <row r="9">
      <c r="A9" s="15" t="inlineStr">
        <is>
          <t xml:space="preserve">  (rename me - add your own)</t>
        </is>
      </c>
      <c r="B9" s="14" t="n"/>
      <c r="C9" s="14" t="n"/>
      <c r="D9" s="14" t="n"/>
      <c r="E9" s="14" t="n"/>
      <c r="F9" s="14" t="n"/>
      <c r="G9" s="14" t="n"/>
      <c r="H9" s="14" t="n"/>
      <c r="I9" s="14" t="n"/>
      <c r="J9" s="14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</row>
    <row r="10">
      <c r="A10" s="16" t="inlineStr">
        <is>
          <t>Total cash in</t>
        </is>
      </c>
      <c r="B10" s="17">
        <f>SUM(B6:B9)</f>
        <v/>
      </c>
      <c r="C10" s="17">
        <f>SUM(C6:C9)</f>
        <v/>
      </c>
      <c r="D10" s="17">
        <f>SUM(D6:D9)</f>
        <v/>
      </c>
      <c r="E10" s="17">
        <f>SUM(E6:E9)</f>
        <v/>
      </c>
      <c r="F10" s="17">
        <f>SUM(F6:F9)</f>
        <v/>
      </c>
      <c r="G10" s="17">
        <f>SUM(G6:G9)</f>
        <v/>
      </c>
      <c r="H10" s="17">
        <f>SUM(H6:H9)</f>
        <v/>
      </c>
      <c r="I10" s="17">
        <f>SUM(I6:I9)</f>
        <v/>
      </c>
      <c r="J10" s="17">
        <f>SUM(J6:J9)</f>
        <v/>
      </c>
      <c r="K10" s="17">
        <f>SUM(K6:K9)</f>
        <v/>
      </c>
      <c r="L10" s="17">
        <f>SUM(L6:L9)</f>
        <v/>
      </c>
      <c r="M10" s="17">
        <f>SUM(M6:M9)</f>
        <v/>
      </c>
      <c r="N10" s="17">
        <f>SUM(N6:N9)</f>
        <v/>
      </c>
      <c r="O10" s="17">
        <f>SUM(O6:O9)</f>
        <v/>
      </c>
      <c r="P10" s="17">
        <f>SUM(P6:P9)</f>
        <v/>
      </c>
      <c r="Q10" s="17">
        <f>SUM(Q6:Q9)</f>
        <v/>
      </c>
      <c r="R10" s="17">
        <f>SUM(R6:R9)</f>
        <v/>
      </c>
      <c r="S10" s="17">
        <f>SUM(S6:S9)</f>
        <v/>
      </c>
      <c r="T10" s="17">
        <f>SUM(T6:T9)</f>
        <v/>
      </c>
      <c r="U10" s="17">
        <f>SUM(U6:U9)</f>
        <v/>
      </c>
      <c r="V10" s="17">
        <f>SUM(V6:V9)</f>
        <v/>
      </c>
      <c r="W10" s="17">
        <f>SUM(W6:W9)</f>
        <v/>
      </c>
      <c r="X10" s="17">
        <f>SUM(X6:X9)</f>
        <v/>
      </c>
      <c r="Y10" s="17">
        <f>SUM(Y6:Y9)</f>
        <v/>
      </c>
      <c r="Z10" s="17">
        <f>SUM(Z6:Z9)</f>
        <v/>
      </c>
      <c r="AA10" s="17">
        <f>SUM(AA6:AA9)</f>
        <v/>
      </c>
    </row>
    <row r="12">
      <c r="A12" s="12" t="inlineStr">
        <is>
          <t>CASH GOING OUT  (enter positive numbers)</t>
        </is>
      </c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>
      <c r="A13" t="inlineStr">
        <is>
          <t xml:space="preserve">  Payroll and payroll taxes</t>
        </is>
      </c>
      <c r="B13" s="14" t="n"/>
      <c r="C13" s="14" t="n"/>
      <c r="D13" s="14" t="n"/>
      <c r="E13" s="14" t="n"/>
      <c r="F13" s="14" t="n"/>
      <c r="G13" s="14" t="n"/>
      <c r="H13" s="14" t="n"/>
      <c r="I13" s="14" t="n"/>
      <c r="J13" s="14" t="n"/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</row>
    <row r="14">
      <c r="A14" t="inlineStr">
        <is>
          <t xml:space="preserve">  Benefits</t>
        </is>
      </c>
      <c r="B14" s="14" t="n"/>
      <c r="C14" s="14" t="n"/>
      <c r="D14" s="14" t="n"/>
      <c r="E14" s="14" t="n"/>
      <c r="F14" s="14" t="n"/>
      <c r="G14" s="14" t="n"/>
      <c r="H14" s="14" t="n"/>
      <c r="I14" s="14" t="n"/>
      <c r="J14" s="14" t="n"/>
      <c r="K14" s="14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  <c r="Z14" s="14" t="n"/>
      <c r="AA14" s="14" t="n"/>
    </row>
    <row r="15">
      <c r="A15" t="inlineStr">
        <is>
          <t xml:space="preserve">  Rent and utilities</t>
        </is>
      </c>
      <c r="B15" s="14" t="n"/>
      <c r="C15" s="14" t="n"/>
      <c r="D15" s="14" t="n"/>
      <c r="E15" s="14" t="n"/>
      <c r="F15" s="14" t="n"/>
      <c r="G15" s="14" t="n"/>
      <c r="H15" s="14" t="n"/>
      <c r="I15" s="14" t="n"/>
      <c r="J15" s="14" t="n"/>
      <c r="K15" s="14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</row>
    <row r="16">
      <c r="A16" t="inlineStr">
        <is>
          <t xml:space="preserve">  Software and technology</t>
        </is>
      </c>
      <c r="B16" s="14" t="n"/>
      <c r="C16" s="14" t="n"/>
      <c r="D16" s="14" t="n"/>
      <c r="E16" s="14" t="n"/>
      <c r="F16" s="14" t="n"/>
      <c r="G16" s="14" t="n"/>
      <c r="H16" s="14" t="n"/>
      <c r="I16" s="14" t="n"/>
      <c r="J16" s="14" t="n"/>
      <c r="K16" s="14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  <c r="Z16" s="14" t="n"/>
      <c r="AA16" s="14" t="n"/>
    </row>
    <row r="17">
      <c r="A17" t="inlineStr">
        <is>
          <t xml:space="preserve">  Billing and processing fees</t>
        </is>
      </c>
      <c r="B17" s="14" t="n"/>
      <c r="C17" s="14" t="n"/>
      <c r="D17" s="14" t="n"/>
      <c r="E17" s="14" t="n"/>
      <c r="F17" s="14" t="n"/>
      <c r="G17" s="14" t="n"/>
      <c r="H17" s="14" t="n"/>
      <c r="I17" s="14" t="n"/>
      <c r="J17" s="14" t="n"/>
      <c r="K17" s="14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  <c r="Z17" s="14" t="n"/>
      <c r="AA17" s="14" t="n"/>
    </row>
    <row r="18">
      <c r="A18" t="inlineStr">
        <is>
          <t xml:space="preserve">  Loan payments</t>
        </is>
      </c>
      <c r="B18" s="14" t="n"/>
      <c r="C18" s="14" t="n"/>
      <c r="D18" s="14" t="n"/>
      <c r="E18" s="14" t="n"/>
      <c r="F18" s="14" t="n"/>
      <c r="G18" s="14" t="n"/>
      <c r="H18" s="14" t="n"/>
      <c r="I18" s="14" t="n"/>
      <c r="J18" s="14" t="n"/>
      <c r="K18" s="14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  <c r="Z18" s="14" t="n"/>
      <c r="AA18" s="14" t="n"/>
    </row>
    <row r="19">
      <c r="A19" t="inlineStr">
        <is>
          <t xml:space="preserve">  Owner pay</t>
        </is>
      </c>
      <c r="B19" s="14" t="n"/>
      <c r="C19" s="14" t="n"/>
      <c r="D19" s="14" t="n"/>
      <c r="E19" s="14" t="n"/>
      <c r="F19" s="14" t="n"/>
      <c r="G19" s="14" t="n"/>
      <c r="H19" s="14" t="n"/>
      <c r="I19" s="14" t="n"/>
      <c r="J19" s="14" t="n"/>
      <c r="K19" s="14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  <c r="Z19" s="14" t="n"/>
      <c r="AA19" s="14" t="n"/>
    </row>
    <row r="20">
      <c r="A20" t="inlineStr">
        <is>
          <t xml:space="preserve">  Everything else</t>
        </is>
      </c>
      <c r="B20" s="14" t="n"/>
      <c r="C20" s="14" t="n"/>
      <c r="D20" s="14" t="n"/>
      <c r="E20" s="14" t="n"/>
      <c r="F20" s="14" t="n"/>
      <c r="G20" s="14" t="n"/>
      <c r="H20" s="14" t="n"/>
      <c r="I20" s="14" t="n"/>
      <c r="J20" s="14" t="n"/>
      <c r="K20" s="14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  <c r="Z20" s="14" t="n"/>
      <c r="AA20" s="14" t="n"/>
    </row>
    <row r="21">
      <c r="A21" s="15" t="inlineStr">
        <is>
          <t xml:space="preserve">  (rename me)</t>
        </is>
      </c>
      <c r="B21" s="14" t="n"/>
      <c r="C21" s="14" t="n"/>
      <c r="D21" s="14" t="n"/>
      <c r="E21" s="14" t="n"/>
      <c r="F21" s="14" t="n"/>
      <c r="G21" s="14" t="n"/>
      <c r="H21" s="14" t="n"/>
      <c r="I21" s="14" t="n"/>
      <c r="J21" s="14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  <c r="AA21" s="14" t="n"/>
    </row>
    <row r="22">
      <c r="A22" s="15" t="inlineStr">
        <is>
          <t xml:space="preserve">  (rename me) </t>
        </is>
      </c>
      <c r="B22" s="14" t="n"/>
      <c r="C22" s="14" t="n"/>
      <c r="D22" s="14" t="n"/>
      <c r="E22" s="14" t="n"/>
      <c r="F22" s="14" t="n"/>
      <c r="G22" s="14" t="n"/>
      <c r="H22" s="14" t="n"/>
      <c r="I22" s="14" t="n"/>
      <c r="J22" s="14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  <c r="Z22" s="14" t="n"/>
      <c r="AA22" s="14" t="n"/>
    </row>
    <row r="23">
      <c r="A23" s="15" t="inlineStr">
        <is>
          <t xml:space="preserve">  (rename me)  </t>
        </is>
      </c>
      <c r="B23" s="14" t="n"/>
      <c r="C23" s="14" t="n"/>
      <c r="D23" s="14" t="n"/>
      <c r="E23" s="14" t="n"/>
      <c r="F23" s="14" t="n"/>
      <c r="G23" s="14" t="n"/>
      <c r="H23" s="14" t="n"/>
      <c r="I23" s="14" t="n"/>
      <c r="J23" s="14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  <c r="AA23" s="14" t="n"/>
    </row>
    <row r="24">
      <c r="A24" s="16" t="inlineStr">
        <is>
          <t>Total cash out</t>
        </is>
      </c>
      <c r="B24" s="17">
        <f>SUM(B13:B23)</f>
        <v/>
      </c>
      <c r="C24" s="17">
        <f>SUM(C13:C23)</f>
        <v/>
      </c>
      <c r="D24" s="17">
        <f>SUM(D13:D23)</f>
        <v/>
      </c>
      <c r="E24" s="17">
        <f>SUM(E13:E23)</f>
        <v/>
      </c>
      <c r="F24" s="17">
        <f>SUM(F13:F23)</f>
        <v/>
      </c>
      <c r="G24" s="17">
        <f>SUM(G13:G23)</f>
        <v/>
      </c>
      <c r="H24" s="17">
        <f>SUM(H13:H23)</f>
        <v/>
      </c>
      <c r="I24" s="17">
        <f>SUM(I13:I23)</f>
        <v/>
      </c>
      <c r="J24" s="17">
        <f>SUM(J13:J23)</f>
        <v/>
      </c>
      <c r="K24" s="17">
        <f>SUM(K13:K23)</f>
        <v/>
      </c>
      <c r="L24" s="17">
        <f>SUM(L13:L23)</f>
        <v/>
      </c>
      <c r="M24" s="17">
        <f>SUM(M13:M23)</f>
        <v/>
      </c>
      <c r="N24" s="17">
        <f>SUM(N13:N23)</f>
        <v/>
      </c>
      <c r="O24" s="17">
        <f>SUM(O13:O23)</f>
        <v/>
      </c>
      <c r="P24" s="17">
        <f>SUM(P13:P23)</f>
        <v/>
      </c>
      <c r="Q24" s="17">
        <f>SUM(Q13:Q23)</f>
        <v/>
      </c>
      <c r="R24" s="17">
        <f>SUM(R13:R23)</f>
        <v/>
      </c>
      <c r="S24" s="17">
        <f>SUM(S13:S23)</f>
        <v/>
      </c>
      <c r="T24" s="17">
        <f>SUM(T13:T23)</f>
        <v/>
      </c>
      <c r="U24" s="17">
        <f>SUM(U13:U23)</f>
        <v/>
      </c>
      <c r="V24" s="17">
        <f>SUM(V13:V23)</f>
        <v/>
      </c>
      <c r="W24" s="17">
        <f>SUM(W13:W23)</f>
        <v/>
      </c>
      <c r="X24" s="17">
        <f>SUM(X13:X23)</f>
        <v/>
      </c>
      <c r="Y24" s="17">
        <f>SUM(Y13:Y23)</f>
        <v/>
      </c>
      <c r="Z24" s="17">
        <f>SUM(Z13:Z23)</f>
        <v/>
      </c>
      <c r="AA24" s="17">
        <f>SUM(AA13:AA23)</f>
        <v/>
      </c>
    </row>
    <row r="26">
      <c r="A26" s="8" t="inlineStr">
        <is>
          <t>Net cash flow (in minus out)</t>
        </is>
      </c>
      <c r="B26" s="11">
        <f>B10-B24</f>
        <v/>
      </c>
      <c r="C26" s="11">
        <f>C10-C24</f>
        <v/>
      </c>
      <c r="D26" s="11">
        <f>D10-D24</f>
        <v/>
      </c>
      <c r="E26" s="11">
        <f>E10-E24</f>
        <v/>
      </c>
      <c r="F26" s="11">
        <f>F10-F24</f>
        <v/>
      </c>
      <c r="G26" s="11">
        <f>G10-G24</f>
        <v/>
      </c>
      <c r="H26" s="11">
        <f>H10-H24</f>
        <v/>
      </c>
      <c r="I26" s="11">
        <f>I10-I24</f>
        <v/>
      </c>
      <c r="J26" s="11">
        <f>J10-J24</f>
        <v/>
      </c>
      <c r="K26" s="11">
        <f>K10-K24</f>
        <v/>
      </c>
      <c r="L26" s="11">
        <f>L10-L24</f>
        <v/>
      </c>
      <c r="M26" s="11">
        <f>M10-M24</f>
        <v/>
      </c>
      <c r="N26" s="11">
        <f>N10-N24</f>
        <v/>
      </c>
      <c r="O26" s="11">
        <f>O10-O24</f>
        <v/>
      </c>
      <c r="P26" s="11">
        <f>P10-P24</f>
        <v/>
      </c>
      <c r="Q26" s="11">
        <f>Q10-Q24</f>
        <v/>
      </c>
      <c r="R26" s="11">
        <f>R10-R24</f>
        <v/>
      </c>
      <c r="S26" s="11">
        <f>S10-S24</f>
        <v/>
      </c>
      <c r="T26" s="11">
        <f>T10-T24</f>
        <v/>
      </c>
      <c r="U26" s="11">
        <f>U10-U24</f>
        <v/>
      </c>
      <c r="V26" s="11">
        <f>V10-V24</f>
        <v/>
      </c>
      <c r="W26" s="11">
        <f>W10-W24</f>
        <v/>
      </c>
      <c r="X26" s="11">
        <f>X10-X24</f>
        <v/>
      </c>
      <c r="Y26" s="11">
        <f>Y10-Y24</f>
        <v/>
      </c>
      <c r="Z26" s="11">
        <f>Z10-Z24</f>
        <v/>
      </c>
      <c r="AA26" s="11">
        <f>AA10-AA24</f>
        <v/>
      </c>
    </row>
    <row r="27">
      <c r="A27" s="12" t="inlineStr">
        <is>
          <t>PROJECTED ENDING BALANCE</t>
        </is>
      </c>
      <c r="B27" s="18">
        <f>B3+B26</f>
        <v/>
      </c>
      <c r="C27" s="18">
        <f>C3+C26</f>
        <v/>
      </c>
      <c r="D27" s="18">
        <f>D3+D26</f>
        <v/>
      </c>
      <c r="E27" s="18">
        <f>E3+E26</f>
        <v/>
      </c>
      <c r="F27" s="18">
        <f>F3+F26</f>
        <v/>
      </c>
      <c r="G27" s="18">
        <f>G3+G26</f>
        <v/>
      </c>
      <c r="H27" s="18">
        <f>H3+H26</f>
        <v/>
      </c>
      <c r="I27" s="18">
        <f>I3+I26</f>
        <v/>
      </c>
      <c r="J27" s="18">
        <f>J3+J26</f>
        <v/>
      </c>
      <c r="K27" s="18">
        <f>K3+K26</f>
        <v/>
      </c>
      <c r="L27" s="18">
        <f>L3+L26</f>
        <v/>
      </c>
      <c r="M27" s="18">
        <f>M3+M26</f>
        <v/>
      </c>
      <c r="N27" s="18">
        <f>N3+N26</f>
        <v/>
      </c>
      <c r="O27" s="18">
        <f>O3+O26</f>
        <v/>
      </c>
      <c r="P27" s="18">
        <f>P3+P26</f>
        <v/>
      </c>
      <c r="Q27" s="18">
        <f>Q3+Q26</f>
        <v/>
      </c>
      <c r="R27" s="18">
        <f>R3+R26</f>
        <v/>
      </c>
      <c r="S27" s="18">
        <f>S3+S26</f>
        <v/>
      </c>
      <c r="T27" s="18">
        <f>T3+T26</f>
        <v/>
      </c>
      <c r="U27" s="18">
        <f>U3+U26</f>
        <v/>
      </c>
      <c r="V27" s="18">
        <f>V3+V26</f>
        <v/>
      </c>
      <c r="W27" s="18">
        <f>W3+W26</f>
        <v/>
      </c>
      <c r="X27" s="18">
        <f>X3+X26</f>
        <v/>
      </c>
      <c r="Y27" s="18">
        <f>Y3+Y26</f>
        <v/>
      </c>
      <c r="Z27" s="18">
        <f>Z3+Z26</f>
        <v/>
      </c>
      <c r="AA27" s="18">
        <f>AA3+AA26</f>
        <v/>
      </c>
    </row>
    <row r="28">
      <c r="A28" s="8" t="inlineStr">
        <is>
          <t>Actual ending balance (enter when week is done)</t>
        </is>
      </c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  <c r="K28" s="10" t="n"/>
      <c r="L28" s="10" t="n"/>
      <c r="M28" s="10" t="n"/>
      <c r="N28" s="10" t="n"/>
      <c r="O28" s="10" t="n"/>
      <c r="P28" s="10" t="n"/>
      <c r="Q28" s="10" t="n"/>
      <c r="R28" s="10" t="n"/>
      <c r="S28" s="10" t="n"/>
      <c r="T28" s="10" t="n"/>
      <c r="U28" s="10" t="n"/>
      <c r="V28" s="10" t="n"/>
      <c r="W28" s="10" t="n"/>
      <c r="X28" s="10" t="n"/>
      <c r="Y28" s="10" t="n"/>
      <c r="Z28" s="10" t="n"/>
      <c r="AA28" s="10" t="n"/>
    </row>
    <row r="29">
      <c r="A29" s="19" t="inlineStr">
        <is>
          <t>Difference (actual minus projected)</t>
        </is>
      </c>
      <c r="B29" s="20">
        <f>IF(AND(B2="Actual",B28&lt;&gt;""),B28-B27,"")</f>
        <v/>
      </c>
      <c r="C29" s="20">
        <f>IF(AND(C2="Actual",C28&lt;&gt;""),C28-C27,"")</f>
        <v/>
      </c>
      <c r="D29" s="20">
        <f>IF(AND(D2="Actual",D28&lt;&gt;""),D28-D27,"")</f>
        <v/>
      </c>
      <c r="E29" s="20">
        <f>IF(AND(E2="Actual",E28&lt;&gt;""),E28-E27,"")</f>
        <v/>
      </c>
      <c r="F29" s="20">
        <f>IF(AND(F2="Actual",F28&lt;&gt;""),F28-F27,"")</f>
        <v/>
      </c>
      <c r="G29" s="20">
        <f>IF(AND(G2="Actual",G28&lt;&gt;""),G28-G27,"")</f>
        <v/>
      </c>
      <c r="H29" s="20">
        <f>IF(AND(H2="Actual",H28&lt;&gt;""),H28-H27,"")</f>
        <v/>
      </c>
      <c r="I29" s="20">
        <f>IF(AND(I2="Actual",I28&lt;&gt;""),I28-I27,"")</f>
        <v/>
      </c>
      <c r="J29" s="20">
        <f>IF(AND(J2="Actual",J28&lt;&gt;""),J28-J27,"")</f>
        <v/>
      </c>
      <c r="K29" s="20">
        <f>IF(AND(K2="Actual",K28&lt;&gt;""),K28-K27,"")</f>
        <v/>
      </c>
      <c r="L29" s="20">
        <f>IF(AND(L2="Actual",L28&lt;&gt;""),L28-L27,"")</f>
        <v/>
      </c>
      <c r="M29" s="20">
        <f>IF(AND(M2="Actual",M28&lt;&gt;""),M28-M27,"")</f>
        <v/>
      </c>
      <c r="N29" s="20">
        <f>IF(AND(N2="Actual",N28&lt;&gt;""),N28-N27,"")</f>
        <v/>
      </c>
      <c r="O29" s="20">
        <f>IF(AND(O2="Actual",O28&lt;&gt;""),O28-O27,"")</f>
        <v/>
      </c>
      <c r="P29" s="20">
        <f>IF(AND(P2="Actual",P28&lt;&gt;""),P28-P27,"")</f>
        <v/>
      </c>
      <c r="Q29" s="20">
        <f>IF(AND(Q2="Actual",Q28&lt;&gt;""),Q28-Q27,"")</f>
        <v/>
      </c>
      <c r="R29" s="20">
        <f>IF(AND(R2="Actual",R28&lt;&gt;""),R28-R27,"")</f>
        <v/>
      </c>
      <c r="S29" s="20">
        <f>IF(AND(S2="Actual",S28&lt;&gt;""),S28-S27,"")</f>
        <v/>
      </c>
      <c r="T29" s="20">
        <f>IF(AND(T2="Actual",T28&lt;&gt;""),T28-T27,"")</f>
        <v/>
      </c>
      <c r="U29" s="20">
        <f>IF(AND(U2="Actual",U28&lt;&gt;""),U28-U27,"")</f>
        <v/>
      </c>
      <c r="V29" s="20">
        <f>IF(AND(V2="Actual",V28&lt;&gt;""),V28-V27,"")</f>
        <v/>
      </c>
      <c r="W29" s="20">
        <f>IF(AND(W2="Actual",W28&lt;&gt;""),W28-W27,"")</f>
        <v/>
      </c>
      <c r="X29" s="20">
        <f>IF(AND(X2="Actual",X28&lt;&gt;""),X28-X27,"")</f>
        <v/>
      </c>
      <c r="Y29" s="20">
        <f>IF(AND(Y2="Actual",Y28&lt;&gt;""),Y28-Y27,"")</f>
        <v/>
      </c>
      <c r="Z29" s="20">
        <f>IF(AND(Z2="Actual",Z28&lt;&gt;""),Z28-Z27,"")</f>
        <v/>
      </c>
      <c r="AA29" s="20">
        <f>IF(AND(AA2="Actual",AA28&lt;&gt;""),AA28-AA27,"")</f>
        <v/>
      </c>
    </row>
    <row r="32">
      <c r="A32" s="12" t="inlineStr">
        <is>
          <t>EARLY-WARNING READOUT</t>
        </is>
      </c>
      <c r="B32" s="13" t="n"/>
    </row>
    <row r="33">
      <c r="A33" s="8" t="inlineStr">
        <is>
          <t>One payroll run costs me about...</t>
        </is>
      </c>
      <c r="B33" s="10" t="n"/>
    </row>
    <row r="34">
      <c r="A34" t="inlineStr">
        <is>
          <t>Lowest projected balance</t>
        </is>
      </c>
      <c r="B34" s="11">
        <f>MIN(B27:AA27)</f>
        <v/>
      </c>
    </row>
    <row r="35">
      <c r="A35" t="inlineStr">
        <is>
          <t>Week that happens</t>
        </is>
      </c>
      <c r="B35" s="21">
        <f>INDEX(B1:AA1,MATCH(B34,B27:AA27,0))</f>
        <v/>
      </c>
    </row>
    <row r="36">
      <c r="A36" t="inlineStr">
        <is>
          <t>Weeks below one payroll run</t>
        </is>
      </c>
      <c r="B36" s="22">
        <f>COUNTIF(B27:AA27,"&lt;"&amp;B33)</f>
        <v/>
      </c>
    </row>
    <row r="37">
      <c r="A37" t="inlineStr">
        <is>
          <t>Weeks below $0</t>
        </is>
      </c>
      <c r="B37" s="22">
        <f>COUNTIF(B27:AA27,"&lt;0")</f>
        <v/>
      </c>
    </row>
    <row r="39">
      <c r="A39" s="19" t="inlineStr">
        <is>
          <t>Gold week = balance below one payroll run. Red week = balance below zero. See the Start Here tab.</t>
        </is>
      </c>
    </row>
  </sheetData>
  <conditionalFormatting sqref="B27:AA27">
    <cfRule type="cellIs" priority="1" operator="lessThan" dxfId="0" stopIfTrue="1">
      <formula>0</formula>
    </cfRule>
    <cfRule type="cellIs" priority="2" operator="lessThan" dxfId="1">
      <formula>$B$33</formula>
    </cfRule>
  </conditionalFormatting>
  <conditionalFormatting sqref="B1:AA2">
    <cfRule type="expression" priority="3" dxfId="2">
      <formula>AND(B$1&lt;&gt;"",B$1&lt;=TODAY(),TODAY()&lt;B$1+7)</formula>
    </cfRule>
  </conditionalFormatting>
  <conditionalFormatting sqref="B2:AA2">
    <cfRule type="expression" priority="4" dxfId="3">
      <formula>B$2="Actual"</formula>
    </cfRule>
  </conditionalFormatting>
  <dataValidations count="1">
    <dataValidation sqref="B2:AA2" showDropDown="0" showInputMessage="0" showErrorMessage="0" allowBlank="0" type="list">
      <formula1>"Forecast,Actual"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8FA898"/>
    <outlinePr summaryBelow="1" summaryRight="1"/>
    <pageSetUpPr/>
  </sheetPr>
  <dimension ref="A1:AA39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 outlineLevelCol="0"/>
  <cols>
    <col width="3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</cols>
  <sheetData>
    <row r="1">
      <c r="A1" s="5" t="inlineStr">
        <is>
          <t>Week of</t>
        </is>
      </c>
      <c r="B1" s="7" t="n">
        <v>46181</v>
      </c>
      <c r="C1" s="7">
        <f>IF(B1="","",B1+7)</f>
        <v/>
      </c>
      <c r="D1" s="7">
        <f>IF(C1="","",C1+7)</f>
        <v/>
      </c>
      <c r="E1" s="7">
        <f>IF(D1="","",D1+7)</f>
        <v/>
      </c>
      <c r="F1" s="7">
        <f>IF(E1="","",E1+7)</f>
        <v/>
      </c>
      <c r="G1" s="7">
        <f>IF(F1="","",F1+7)</f>
        <v/>
      </c>
      <c r="H1" s="7">
        <f>IF(G1="","",G1+7)</f>
        <v/>
      </c>
      <c r="I1" s="7">
        <f>IF(H1="","",H1+7)</f>
        <v/>
      </c>
      <c r="J1" s="7">
        <f>IF(I1="","",I1+7)</f>
        <v/>
      </c>
      <c r="K1" s="7">
        <f>IF(J1="","",J1+7)</f>
        <v/>
      </c>
      <c r="L1" s="7">
        <f>IF(K1="","",K1+7)</f>
        <v/>
      </c>
      <c r="M1" s="7">
        <f>IF(L1="","",L1+7)</f>
        <v/>
      </c>
      <c r="N1" s="7">
        <f>IF(M1="","",M1+7)</f>
        <v/>
      </c>
      <c r="O1" s="7">
        <f>IF(N1="","",N1+7)</f>
        <v/>
      </c>
      <c r="P1" s="7">
        <f>IF(O1="","",O1+7)</f>
        <v/>
      </c>
      <c r="Q1" s="7">
        <f>IF(P1="","",P1+7)</f>
        <v/>
      </c>
      <c r="R1" s="7">
        <f>IF(Q1="","",Q1+7)</f>
        <v/>
      </c>
      <c r="S1" s="7">
        <f>IF(R1="","",R1+7)</f>
        <v/>
      </c>
      <c r="T1" s="7">
        <f>IF(S1="","",S1+7)</f>
        <v/>
      </c>
      <c r="U1" s="7">
        <f>IF(T1="","",T1+7)</f>
        <v/>
      </c>
      <c r="V1" s="7">
        <f>IF(U1="","",U1+7)</f>
        <v/>
      </c>
      <c r="W1" s="7">
        <f>IF(V1="","",V1+7)</f>
        <v/>
      </c>
      <c r="X1" s="7">
        <f>IF(W1="","",W1+7)</f>
        <v/>
      </c>
      <c r="Y1" s="7">
        <f>IF(X1="","",X1+7)</f>
        <v/>
      </c>
      <c r="Z1" s="7">
        <f>IF(Y1="","",Y1+7)</f>
        <v/>
      </c>
      <c r="AA1" s="7">
        <f>IF(Z1="","",Z1+7)</f>
        <v/>
      </c>
    </row>
    <row r="2">
      <c r="A2" s="8" t="inlineStr">
        <is>
          <t>Forecast or Actual?</t>
        </is>
      </c>
      <c r="B2" s="9" t="inlineStr">
        <is>
          <t>Actual</t>
        </is>
      </c>
      <c r="C2" s="9" t="inlineStr">
        <is>
          <t>Actual</t>
        </is>
      </c>
      <c r="D2" s="9" t="inlineStr">
        <is>
          <t>Actual</t>
        </is>
      </c>
      <c r="E2" s="9" t="inlineStr">
        <is>
          <t>Forecast</t>
        </is>
      </c>
      <c r="F2" s="9" t="inlineStr">
        <is>
          <t>Forecast</t>
        </is>
      </c>
      <c r="G2" s="9" t="inlineStr">
        <is>
          <t>Forecast</t>
        </is>
      </c>
      <c r="H2" s="9" t="inlineStr">
        <is>
          <t>Forecast</t>
        </is>
      </c>
      <c r="I2" s="9" t="inlineStr">
        <is>
          <t>Forecast</t>
        </is>
      </c>
      <c r="J2" s="9" t="inlineStr">
        <is>
          <t>Forecast</t>
        </is>
      </c>
      <c r="K2" s="9" t="inlineStr">
        <is>
          <t>Forecast</t>
        </is>
      </c>
      <c r="L2" s="9" t="inlineStr">
        <is>
          <t>Forecast</t>
        </is>
      </c>
      <c r="M2" s="9" t="inlineStr">
        <is>
          <t>Forecast</t>
        </is>
      </c>
      <c r="N2" s="9" t="inlineStr">
        <is>
          <t>Forecast</t>
        </is>
      </c>
      <c r="O2" s="9" t="inlineStr">
        <is>
          <t>Forecast</t>
        </is>
      </c>
      <c r="P2" s="9" t="inlineStr">
        <is>
          <t>Forecast</t>
        </is>
      </c>
      <c r="Q2" s="9" t="inlineStr">
        <is>
          <t>Forecast</t>
        </is>
      </c>
      <c r="R2" s="9" t="inlineStr">
        <is>
          <t>Forecast</t>
        </is>
      </c>
      <c r="S2" s="9" t="inlineStr">
        <is>
          <t>Forecast</t>
        </is>
      </c>
      <c r="T2" s="9" t="inlineStr">
        <is>
          <t>Forecast</t>
        </is>
      </c>
      <c r="U2" s="9" t="inlineStr">
        <is>
          <t>Forecast</t>
        </is>
      </c>
      <c r="V2" s="9" t="inlineStr">
        <is>
          <t>Forecast</t>
        </is>
      </c>
      <c r="W2" s="9" t="inlineStr">
        <is>
          <t>Forecast</t>
        </is>
      </c>
      <c r="X2" s="9" t="inlineStr">
        <is>
          <t>Forecast</t>
        </is>
      </c>
      <c r="Y2" s="9" t="inlineStr">
        <is>
          <t>Forecast</t>
        </is>
      </c>
      <c r="Z2" s="9" t="inlineStr">
        <is>
          <t>Forecast</t>
        </is>
      </c>
      <c r="AA2" s="9" t="inlineStr">
        <is>
          <t>Forecast</t>
        </is>
      </c>
    </row>
    <row r="3">
      <c r="A3" s="8" t="inlineStr">
        <is>
          <t>Starting balance</t>
        </is>
      </c>
      <c r="B3" s="10" t="n">
        <v>80000</v>
      </c>
      <c r="C3" s="11">
        <f>IF(B2="Actual",B28,B27)</f>
        <v/>
      </c>
      <c r="D3" s="11">
        <f>IF(C2="Actual",C28,C27)</f>
        <v/>
      </c>
      <c r="E3" s="11">
        <f>IF(D2="Actual",D28,D27)</f>
        <v/>
      </c>
      <c r="F3" s="11">
        <f>IF(E2="Actual",E28,E27)</f>
        <v/>
      </c>
      <c r="G3" s="11">
        <f>IF(F2="Actual",F28,F27)</f>
        <v/>
      </c>
      <c r="H3" s="11">
        <f>IF(G2="Actual",G28,G27)</f>
        <v/>
      </c>
      <c r="I3" s="11">
        <f>IF(H2="Actual",H28,H27)</f>
        <v/>
      </c>
      <c r="J3" s="11">
        <f>IF(I2="Actual",I28,I27)</f>
        <v/>
      </c>
      <c r="K3" s="11">
        <f>IF(J2="Actual",J28,J27)</f>
        <v/>
      </c>
      <c r="L3" s="11">
        <f>IF(K2="Actual",K28,K27)</f>
        <v/>
      </c>
      <c r="M3" s="11">
        <f>IF(L2="Actual",L28,L27)</f>
        <v/>
      </c>
      <c r="N3" s="11">
        <f>IF(M2="Actual",M28,M27)</f>
        <v/>
      </c>
      <c r="O3" s="11">
        <f>IF(N2="Actual",N28,N27)</f>
        <v/>
      </c>
      <c r="P3" s="11">
        <f>IF(O2="Actual",O28,O27)</f>
        <v/>
      </c>
      <c r="Q3" s="11">
        <f>IF(P2="Actual",P28,P27)</f>
        <v/>
      </c>
      <c r="R3" s="11">
        <f>IF(Q2="Actual",Q28,Q27)</f>
        <v/>
      </c>
      <c r="S3" s="11">
        <f>IF(R2="Actual",R28,R27)</f>
        <v/>
      </c>
      <c r="T3" s="11">
        <f>IF(S2="Actual",S28,S27)</f>
        <v/>
      </c>
      <c r="U3" s="11">
        <f>IF(T2="Actual",T28,T27)</f>
        <v/>
      </c>
      <c r="V3" s="11">
        <f>IF(U2="Actual",U28,U27)</f>
        <v/>
      </c>
      <c r="W3" s="11">
        <f>IF(V2="Actual",V28,V27)</f>
        <v/>
      </c>
      <c r="X3" s="11">
        <f>IF(W2="Actual",W28,W27)</f>
        <v/>
      </c>
      <c r="Y3" s="11">
        <f>IF(X2="Actual",X28,X27)</f>
        <v/>
      </c>
      <c r="Z3" s="11">
        <f>IF(Y2="Actual",Y28,Y27)</f>
        <v/>
      </c>
      <c r="AA3" s="11">
        <f>IF(Z2="Actual",Z28,Z27)</f>
        <v/>
      </c>
    </row>
    <row r="5">
      <c r="A5" s="12" t="inlineStr">
        <is>
          <t>CASH COMING IN  (enter positive numbers)</t>
        </is>
      </c>
      <c r="B5" s="13" t="n"/>
      <c r="C5" s="13" t="n"/>
      <c r="D5" s="13" t="n"/>
      <c r="E5" s="13" t="n"/>
      <c r="F5" s="13" t="n"/>
      <c r="G5" s="13" t="n"/>
      <c r="H5" s="13" t="n"/>
      <c r="I5" s="13" t="n"/>
      <c r="J5" s="13" t="n"/>
      <c r="K5" s="13" t="n"/>
      <c r="L5" s="13" t="n"/>
      <c r="M5" s="13" t="n"/>
      <c r="N5" s="13" t="n"/>
      <c r="O5" s="13" t="n"/>
      <c r="P5" s="13" t="n"/>
      <c r="Q5" s="13" t="n"/>
      <c r="R5" s="13" t="n"/>
      <c r="S5" s="13" t="n"/>
      <c r="T5" s="13" t="n"/>
      <c r="U5" s="13" t="n"/>
      <c r="V5" s="13" t="n"/>
      <c r="W5" s="13" t="n"/>
      <c r="X5" s="13" t="n"/>
      <c r="Y5" s="13" t="n"/>
      <c r="Z5" s="13" t="n"/>
      <c r="AA5" s="13" t="n"/>
    </row>
    <row r="6">
      <c r="A6" t="inlineStr">
        <is>
          <t xml:space="preserve">  Insurance collections</t>
        </is>
      </c>
      <c r="B6" s="14" t="n">
        <v>38500</v>
      </c>
      <c r="C6" s="14" t="n">
        <v>38500</v>
      </c>
      <c r="D6" s="14" t="n">
        <v>38500</v>
      </c>
      <c r="E6" s="14" t="n">
        <v>38500</v>
      </c>
      <c r="F6" s="14" t="n">
        <v>38500</v>
      </c>
      <c r="G6" s="14" t="n">
        <v>38500</v>
      </c>
      <c r="H6" s="14" t="n">
        <v>34000</v>
      </c>
      <c r="I6" s="14" t="n">
        <v>31000</v>
      </c>
      <c r="J6" s="14" t="n">
        <v>29000</v>
      </c>
      <c r="K6" s="14" t="n">
        <v>27500</v>
      </c>
      <c r="L6" s="14" t="n">
        <v>27000</v>
      </c>
      <c r="M6" s="14" t="n">
        <v>28000</v>
      </c>
      <c r="N6" s="14" t="n">
        <v>30000</v>
      </c>
      <c r="O6" s="14" t="n">
        <v>36000</v>
      </c>
      <c r="P6" s="14" t="n">
        <v>40500</v>
      </c>
      <c r="Q6" s="14" t="n">
        <v>42500</v>
      </c>
      <c r="R6" s="14" t="n">
        <v>38500</v>
      </c>
      <c r="S6" s="14" t="n">
        <v>38500</v>
      </c>
      <c r="T6" s="14" t="n">
        <v>38500</v>
      </c>
      <c r="U6" s="14" t="n">
        <v>38500</v>
      </c>
      <c r="V6" s="14" t="n">
        <v>38500</v>
      </c>
      <c r="W6" s="14" t="n">
        <v>38500</v>
      </c>
      <c r="X6" s="14" t="n">
        <v>38500</v>
      </c>
      <c r="Y6" s="14" t="n">
        <v>38500</v>
      </c>
      <c r="Z6" s="14" t="n">
        <v>38500</v>
      </c>
      <c r="AA6" s="14" t="n">
        <v>38500</v>
      </c>
    </row>
    <row r="7">
      <c r="A7" t="inlineStr">
        <is>
          <t xml:space="preserve">  Patient payments</t>
        </is>
      </c>
      <c r="B7" s="14" t="n">
        <v>2900</v>
      </c>
      <c r="C7" s="14" t="n">
        <v>2900</v>
      </c>
      <c r="D7" s="14" t="n">
        <v>2900</v>
      </c>
      <c r="E7" s="14" t="n">
        <v>2900</v>
      </c>
      <c r="F7" s="14" t="n">
        <v>2900</v>
      </c>
      <c r="G7" s="14" t="n">
        <v>2900</v>
      </c>
      <c r="H7" s="14" t="n">
        <v>2900</v>
      </c>
      <c r="I7" s="14" t="n">
        <v>2200</v>
      </c>
      <c r="J7" s="14" t="n">
        <v>2200</v>
      </c>
      <c r="K7" s="14" t="n">
        <v>2200</v>
      </c>
      <c r="L7" s="14" t="n">
        <v>2200</v>
      </c>
      <c r="M7" s="14" t="n">
        <v>2200</v>
      </c>
      <c r="N7" s="14" t="n">
        <v>2200</v>
      </c>
      <c r="O7" s="14" t="n">
        <v>2900</v>
      </c>
      <c r="P7" s="14" t="n">
        <v>2900</v>
      </c>
      <c r="Q7" s="14" t="n">
        <v>2900</v>
      </c>
      <c r="R7" s="14" t="n">
        <v>2900</v>
      </c>
      <c r="S7" s="14" t="n">
        <v>2900</v>
      </c>
      <c r="T7" s="14" t="n">
        <v>2900</v>
      </c>
      <c r="U7" s="14" t="n">
        <v>2900</v>
      </c>
      <c r="V7" s="14" t="n">
        <v>2900</v>
      </c>
      <c r="W7" s="14" t="n">
        <v>2900</v>
      </c>
      <c r="X7" s="14" t="n">
        <v>2900</v>
      </c>
      <c r="Y7" s="14" t="n">
        <v>2900</v>
      </c>
      <c r="Z7" s="14" t="n">
        <v>2900</v>
      </c>
      <c r="AA7" s="14" t="n">
        <v>2900</v>
      </c>
    </row>
    <row r="8">
      <c r="A8" t="inlineStr">
        <is>
          <t xml:space="preserve">  Other cash in</t>
        </is>
      </c>
      <c r="B8" s="14" t="n"/>
      <c r="C8" s="14" t="n"/>
      <c r="D8" s="14" t="n"/>
      <c r="E8" s="14" t="n"/>
      <c r="F8" s="14" t="n"/>
      <c r="G8" s="14" t="n"/>
      <c r="H8" s="14" t="n"/>
      <c r="I8" s="14" t="n"/>
      <c r="J8" s="14" t="n"/>
      <c r="K8" s="14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  <c r="Z8" s="14" t="n"/>
      <c r="AA8" s="14" t="n"/>
    </row>
    <row r="9">
      <c r="A9" s="15" t="inlineStr">
        <is>
          <t xml:space="preserve">  (rename me - add your own)</t>
        </is>
      </c>
      <c r="B9" s="14" t="n"/>
      <c r="C9" s="14" t="n"/>
      <c r="D9" s="14" t="n"/>
      <c r="E9" s="14" t="n"/>
      <c r="F9" s="14" t="n"/>
      <c r="G9" s="14" t="n"/>
      <c r="H9" s="14" t="n"/>
      <c r="I9" s="14" t="n"/>
      <c r="J9" s="14" t="n"/>
      <c r="K9" s="14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</row>
    <row r="10">
      <c r="A10" s="16" t="inlineStr">
        <is>
          <t>Total cash in</t>
        </is>
      </c>
      <c r="B10" s="17">
        <f>SUM(B6:B9)</f>
        <v/>
      </c>
      <c r="C10" s="17">
        <f>SUM(C6:C9)</f>
        <v/>
      </c>
      <c r="D10" s="17">
        <f>SUM(D6:D9)</f>
        <v/>
      </c>
      <c r="E10" s="17">
        <f>SUM(E6:E9)</f>
        <v/>
      </c>
      <c r="F10" s="17">
        <f>SUM(F6:F9)</f>
        <v/>
      </c>
      <c r="G10" s="17">
        <f>SUM(G6:G9)</f>
        <v/>
      </c>
      <c r="H10" s="17">
        <f>SUM(H6:H9)</f>
        <v/>
      </c>
      <c r="I10" s="17">
        <f>SUM(I6:I9)</f>
        <v/>
      </c>
      <c r="J10" s="17">
        <f>SUM(J6:J9)</f>
        <v/>
      </c>
      <c r="K10" s="17">
        <f>SUM(K6:K9)</f>
        <v/>
      </c>
      <c r="L10" s="17">
        <f>SUM(L6:L9)</f>
        <v/>
      </c>
      <c r="M10" s="17">
        <f>SUM(M6:M9)</f>
        <v/>
      </c>
      <c r="N10" s="17">
        <f>SUM(N6:N9)</f>
        <v/>
      </c>
      <c r="O10" s="17">
        <f>SUM(O6:O9)</f>
        <v/>
      </c>
      <c r="P10" s="17">
        <f>SUM(P6:P9)</f>
        <v/>
      </c>
      <c r="Q10" s="17">
        <f>SUM(Q6:Q9)</f>
        <v/>
      </c>
      <c r="R10" s="17">
        <f>SUM(R6:R9)</f>
        <v/>
      </c>
      <c r="S10" s="17">
        <f>SUM(S6:S9)</f>
        <v/>
      </c>
      <c r="T10" s="17">
        <f>SUM(T6:T9)</f>
        <v/>
      </c>
      <c r="U10" s="17">
        <f>SUM(U6:U9)</f>
        <v/>
      </c>
      <c r="V10" s="17">
        <f>SUM(V6:V9)</f>
        <v/>
      </c>
      <c r="W10" s="17">
        <f>SUM(W6:W9)</f>
        <v/>
      </c>
      <c r="X10" s="17">
        <f>SUM(X6:X9)</f>
        <v/>
      </c>
      <c r="Y10" s="17">
        <f>SUM(Y6:Y9)</f>
        <v/>
      </c>
      <c r="Z10" s="17">
        <f>SUM(Z6:Z9)</f>
        <v/>
      </c>
      <c r="AA10" s="17">
        <f>SUM(AA6:AA9)</f>
        <v/>
      </c>
    </row>
    <row r="12">
      <c r="A12" s="12" t="inlineStr">
        <is>
          <t>CASH GOING OUT  (enter positive numbers)</t>
        </is>
      </c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>
      <c r="A13" t="inlineStr">
        <is>
          <t xml:space="preserve">  Payroll and payroll taxes</t>
        </is>
      </c>
      <c r="B13" s="14" t="n">
        <v>56500</v>
      </c>
      <c r="C13" s="14" t="n"/>
      <c r="D13" s="14" t="n">
        <v>56500</v>
      </c>
      <c r="E13" s="14" t="n"/>
      <c r="F13" s="14" t="n">
        <v>56500</v>
      </c>
      <c r="G13" s="14" t="n"/>
      <c r="H13" s="14" t="n">
        <v>56500</v>
      </c>
      <c r="I13" s="14" t="n"/>
      <c r="J13" s="14" t="n">
        <v>56500</v>
      </c>
      <c r="K13" s="14" t="n"/>
      <c r="L13" s="14" t="n">
        <v>56500</v>
      </c>
      <c r="M13" s="14" t="n"/>
      <c r="N13" s="14" t="n">
        <v>56500</v>
      </c>
      <c r="O13" s="14" t="n"/>
      <c r="P13" s="14" t="n">
        <v>56500</v>
      </c>
      <c r="Q13" s="14" t="n"/>
      <c r="R13" s="14" t="n">
        <v>56500</v>
      </c>
      <c r="S13" s="14" t="n"/>
      <c r="T13" s="14" t="n">
        <v>56500</v>
      </c>
      <c r="U13" s="14" t="n"/>
      <c r="V13" s="14" t="n">
        <v>56500</v>
      </c>
      <c r="W13" s="14" t="n"/>
      <c r="X13" s="14" t="n">
        <v>56500</v>
      </c>
      <c r="Y13" s="14" t="n"/>
      <c r="Z13" s="14" t="n">
        <v>56500</v>
      </c>
      <c r="AA13" s="14" t="n"/>
    </row>
    <row r="14">
      <c r="A14" t="inlineStr">
        <is>
          <t xml:space="preserve">  Benefits</t>
        </is>
      </c>
      <c r="B14" s="14" t="n">
        <v>3800</v>
      </c>
      <c r="C14" s="14" t="n"/>
      <c r="D14" s="14" t="n">
        <v>3800</v>
      </c>
      <c r="E14" s="14" t="n"/>
      <c r="F14" s="14" t="n">
        <v>3800</v>
      </c>
      <c r="G14" s="14" t="n"/>
      <c r="H14" s="14" t="n">
        <v>3800</v>
      </c>
      <c r="I14" s="14" t="n"/>
      <c r="J14" s="14" t="n">
        <v>3800</v>
      </c>
      <c r="K14" s="14" t="n"/>
      <c r="L14" s="14" t="n">
        <v>3800</v>
      </c>
      <c r="M14" s="14" t="n"/>
      <c r="N14" s="14" t="n">
        <v>3800</v>
      </c>
      <c r="O14" s="14" t="n"/>
      <c r="P14" s="14" t="n">
        <v>3800</v>
      </c>
      <c r="Q14" s="14" t="n"/>
      <c r="R14" s="14" t="n">
        <v>3800</v>
      </c>
      <c r="S14" s="14" t="n"/>
      <c r="T14" s="14" t="n">
        <v>3800</v>
      </c>
      <c r="U14" s="14" t="n"/>
      <c r="V14" s="14" t="n">
        <v>3800</v>
      </c>
      <c r="W14" s="14" t="n"/>
      <c r="X14" s="14" t="n">
        <v>3800</v>
      </c>
      <c r="Y14" s="14" t="n"/>
      <c r="Z14" s="14" t="n">
        <v>3800</v>
      </c>
      <c r="AA14" s="14" t="n"/>
    </row>
    <row r="15">
      <c r="A15" t="inlineStr">
        <is>
          <t xml:space="preserve">  Rent and utilities</t>
        </is>
      </c>
      <c r="B15" s="14" t="n"/>
      <c r="C15" s="14" t="n"/>
      <c r="D15" s="14" t="n"/>
      <c r="E15" s="14" t="n">
        <v>8200</v>
      </c>
      <c r="F15" s="14" t="n"/>
      <c r="G15" s="14" t="n"/>
      <c r="H15" s="14" t="n"/>
      <c r="I15" s="14" t="n">
        <v>8200</v>
      </c>
      <c r="J15" s="14" t="n"/>
      <c r="K15" s="14" t="n"/>
      <c r="L15" s="14" t="n"/>
      <c r="M15" s="14" t="n">
        <v>8200</v>
      </c>
      <c r="N15" s="14" t="n"/>
      <c r="O15" s="14" t="n"/>
      <c r="P15" s="14" t="n"/>
      <c r="Q15" s="14" t="n">
        <v>8200</v>
      </c>
      <c r="R15" s="14" t="n"/>
      <c r="S15" s="14" t="n"/>
      <c r="T15" s="14" t="n"/>
      <c r="U15" s="14" t="n">
        <v>8200</v>
      </c>
      <c r="V15" s="14" t="n"/>
      <c r="W15" s="14" t="n"/>
      <c r="X15" s="14" t="n"/>
      <c r="Y15" s="14" t="n">
        <v>8200</v>
      </c>
      <c r="Z15" s="14" t="n"/>
      <c r="AA15" s="14" t="n"/>
    </row>
    <row r="16">
      <c r="A16" t="inlineStr">
        <is>
          <t xml:space="preserve">  Software and technology</t>
        </is>
      </c>
      <c r="B16" s="14" t="n"/>
      <c r="C16" s="14" t="n"/>
      <c r="D16" s="14" t="n"/>
      <c r="E16" s="14" t="n">
        <v>2150</v>
      </c>
      <c r="F16" s="14" t="n"/>
      <c r="G16" s="14" t="n"/>
      <c r="H16" s="14" t="n"/>
      <c r="I16" s="14" t="n">
        <v>2150</v>
      </c>
      <c r="J16" s="14" t="n"/>
      <c r="K16" s="14" t="n"/>
      <c r="L16" s="14" t="n"/>
      <c r="M16" s="14" t="n">
        <v>2150</v>
      </c>
      <c r="N16" s="14" t="n"/>
      <c r="O16" s="14" t="n"/>
      <c r="P16" s="14" t="n"/>
      <c r="Q16" s="14" t="n">
        <v>2150</v>
      </c>
      <c r="R16" s="14" t="n"/>
      <c r="S16" s="14" t="n"/>
      <c r="T16" s="14" t="n"/>
      <c r="U16" s="14" t="n">
        <v>2150</v>
      </c>
      <c r="V16" s="14" t="n"/>
      <c r="W16" s="14" t="n"/>
      <c r="X16" s="14" t="n"/>
      <c r="Y16" s="14" t="n">
        <v>2150</v>
      </c>
      <c r="Z16" s="14" t="n"/>
      <c r="AA16" s="14" t="n"/>
    </row>
    <row r="17">
      <c r="A17" t="inlineStr">
        <is>
          <t xml:space="preserve">  Billing and processing fees</t>
        </is>
      </c>
      <c r="B17" s="14" t="n"/>
      <c r="C17" s="14" t="n"/>
      <c r="D17" s="14" t="n"/>
      <c r="E17" s="14" t="n">
        <v>2600</v>
      </c>
      <c r="F17" s="14" t="n"/>
      <c r="G17" s="14" t="n"/>
      <c r="H17" s="14" t="n"/>
      <c r="I17" s="14" t="n">
        <v>2600</v>
      </c>
      <c r="J17" s="14" t="n"/>
      <c r="K17" s="14" t="n"/>
      <c r="L17" s="14" t="n"/>
      <c r="M17" s="14" t="n">
        <v>2600</v>
      </c>
      <c r="N17" s="14" t="n"/>
      <c r="O17" s="14" t="n"/>
      <c r="P17" s="14" t="n"/>
      <c r="Q17" s="14" t="n">
        <v>2600</v>
      </c>
      <c r="R17" s="14" t="n"/>
      <c r="S17" s="14" t="n"/>
      <c r="T17" s="14" t="n"/>
      <c r="U17" s="14" t="n">
        <v>2600</v>
      </c>
      <c r="V17" s="14" t="n"/>
      <c r="W17" s="14" t="n"/>
      <c r="X17" s="14" t="n"/>
      <c r="Y17" s="14" t="n">
        <v>2600</v>
      </c>
      <c r="Z17" s="14" t="n"/>
      <c r="AA17" s="14" t="n"/>
    </row>
    <row r="18">
      <c r="A18" t="inlineStr">
        <is>
          <t xml:space="preserve">  Loan payments</t>
        </is>
      </c>
      <c r="B18" s="14" t="n"/>
      <c r="C18" s="14" t="n"/>
      <c r="D18" s="14" t="n"/>
      <c r="E18" s="14" t="n">
        <v>2050</v>
      </c>
      <c r="F18" s="14" t="n"/>
      <c r="G18" s="14" t="n"/>
      <c r="H18" s="14" t="n"/>
      <c r="I18" s="14" t="n">
        <v>2050</v>
      </c>
      <c r="J18" s="14" t="n"/>
      <c r="K18" s="14" t="n"/>
      <c r="L18" s="14" t="n"/>
      <c r="M18" s="14" t="n">
        <v>2050</v>
      </c>
      <c r="N18" s="14" t="n"/>
      <c r="O18" s="14" t="n"/>
      <c r="P18" s="14" t="n"/>
      <c r="Q18" s="14" t="n">
        <v>2050</v>
      </c>
      <c r="R18" s="14" t="n"/>
      <c r="S18" s="14" t="n"/>
      <c r="T18" s="14" t="n"/>
      <c r="U18" s="14" t="n">
        <v>2050</v>
      </c>
      <c r="V18" s="14" t="n"/>
      <c r="W18" s="14" t="n"/>
      <c r="X18" s="14" t="n"/>
      <c r="Y18" s="14" t="n">
        <v>2050</v>
      </c>
      <c r="Z18" s="14" t="n"/>
      <c r="AA18" s="14" t="n"/>
    </row>
    <row r="19">
      <c r="A19" t="inlineStr">
        <is>
          <t xml:space="preserve">  Owner pay</t>
        </is>
      </c>
      <c r="B19" s="14" t="n"/>
      <c r="C19" s="14" t="n"/>
      <c r="D19" s="14" t="n"/>
      <c r="E19" s="14" t="n">
        <v>6500</v>
      </c>
      <c r="F19" s="14" t="n"/>
      <c r="G19" s="14" t="n"/>
      <c r="H19" s="14" t="n"/>
      <c r="I19" s="14" t="n">
        <v>6500</v>
      </c>
      <c r="J19" s="14" t="n"/>
      <c r="K19" s="14" t="n"/>
      <c r="L19" s="14" t="n"/>
      <c r="M19" s="14" t="n">
        <v>6500</v>
      </c>
      <c r="N19" s="14" t="n"/>
      <c r="O19" s="14" t="n"/>
      <c r="P19" s="14" t="n"/>
      <c r="Q19" s="14" t="n">
        <v>6500</v>
      </c>
      <c r="R19" s="14" t="n"/>
      <c r="S19" s="14" t="n"/>
      <c r="T19" s="14" t="n"/>
      <c r="U19" s="14" t="n">
        <v>6500</v>
      </c>
      <c r="V19" s="14" t="n"/>
      <c r="W19" s="14" t="n"/>
      <c r="X19" s="14" t="n"/>
      <c r="Y19" s="14" t="n">
        <v>6500</v>
      </c>
      <c r="Z19" s="14" t="n"/>
      <c r="AA19" s="14" t="n"/>
    </row>
    <row r="20">
      <c r="A20" t="inlineStr">
        <is>
          <t xml:space="preserve">  Everything else</t>
        </is>
      </c>
      <c r="B20" s="14" t="n">
        <v>2900</v>
      </c>
      <c r="C20" s="14" t="n">
        <v>2900</v>
      </c>
      <c r="D20" s="14" t="n">
        <v>2900</v>
      </c>
      <c r="E20" s="14" t="n">
        <v>2900</v>
      </c>
      <c r="F20" s="14" t="n">
        <v>2900</v>
      </c>
      <c r="G20" s="14" t="n">
        <v>2900</v>
      </c>
      <c r="H20" s="14" t="n">
        <v>2900</v>
      </c>
      <c r="I20" s="14" t="n">
        <v>2900</v>
      </c>
      <c r="J20" s="14" t="n">
        <v>2900</v>
      </c>
      <c r="K20" s="14" t="n">
        <v>2900</v>
      </c>
      <c r="L20" s="14" t="n">
        <v>2900</v>
      </c>
      <c r="M20" s="14" t="n">
        <v>2900</v>
      </c>
      <c r="N20" s="14" t="n">
        <v>2900</v>
      </c>
      <c r="O20" s="14" t="n">
        <v>2900</v>
      </c>
      <c r="P20" s="14" t="n">
        <v>2900</v>
      </c>
      <c r="Q20" s="14" t="n">
        <v>2900</v>
      </c>
      <c r="R20" s="14" t="n">
        <v>2900</v>
      </c>
      <c r="S20" s="14" t="n">
        <v>2900</v>
      </c>
      <c r="T20" s="14" t="n">
        <v>2900</v>
      </c>
      <c r="U20" s="14" t="n">
        <v>2900</v>
      </c>
      <c r="V20" s="14" t="n">
        <v>2900</v>
      </c>
      <c r="W20" s="14" t="n">
        <v>2900</v>
      </c>
      <c r="X20" s="14" t="n">
        <v>2900</v>
      </c>
      <c r="Y20" s="14" t="n">
        <v>2900</v>
      </c>
      <c r="Z20" s="14" t="n">
        <v>2900</v>
      </c>
      <c r="AA20" s="14" t="n">
        <v>2900</v>
      </c>
    </row>
    <row r="21">
      <c r="A21" s="15" t="inlineStr">
        <is>
          <t xml:space="preserve">  (rename me)</t>
        </is>
      </c>
      <c r="B21" s="14" t="n"/>
      <c r="C21" s="14" t="n"/>
      <c r="D21" s="14" t="n"/>
      <c r="E21" s="14" t="n"/>
      <c r="F21" s="14" t="n"/>
      <c r="G21" s="14" t="n"/>
      <c r="H21" s="14" t="n"/>
      <c r="I21" s="14" t="n"/>
      <c r="J21" s="14" t="n"/>
      <c r="K21" s="14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  <c r="AA21" s="14" t="n"/>
    </row>
    <row r="22">
      <c r="A22" s="15" t="inlineStr">
        <is>
          <t xml:space="preserve">  (rename me) </t>
        </is>
      </c>
      <c r="B22" s="14" t="n"/>
      <c r="C22" s="14" t="n"/>
      <c r="D22" s="14" t="n"/>
      <c r="E22" s="14" t="n"/>
      <c r="F22" s="14" t="n"/>
      <c r="G22" s="14" t="n"/>
      <c r="H22" s="14" t="n"/>
      <c r="I22" s="14" t="n"/>
      <c r="J22" s="14" t="n"/>
      <c r="K22" s="14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  <c r="Z22" s="14" t="n"/>
      <c r="AA22" s="14" t="n"/>
    </row>
    <row r="23">
      <c r="A23" s="15" t="inlineStr">
        <is>
          <t xml:space="preserve">  (rename me)  </t>
        </is>
      </c>
      <c r="B23" s="14" t="n"/>
      <c r="C23" s="14" t="n"/>
      <c r="D23" s="14" t="n"/>
      <c r="E23" s="14" t="n"/>
      <c r="F23" s="14" t="n"/>
      <c r="G23" s="14" t="n"/>
      <c r="H23" s="14" t="n"/>
      <c r="I23" s="14" t="n"/>
      <c r="J23" s="14" t="n"/>
      <c r="K23" s="14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  <c r="AA23" s="14" t="n"/>
    </row>
    <row r="24">
      <c r="A24" s="16" t="inlineStr">
        <is>
          <t>Total cash out</t>
        </is>
      </c>
      <c r="B24" s="17">
        <f>SUM(B13:B23)</f>
        <v/>
      </c>
      <c r="C24" s="17">
        <f>SUM(C13:C23)</f>
        <v/>
      </c>
      <c r="D24" s="17">
        <f>SUM(D13:D23)</f>
        <v/>
      </c>
      <c r="E24" s="17">
        <f>SUM(E13:E23)</f>
        <v/>
      </c>
      <c r="F24" s="17">
        <f>SUM(F13:F23)</f>
        <v/>
      </c>
      <c r="G24" s="17">
        <f>SUM(G13:G23)</f>
        <v/>
      </c>
      <c r="H24" s="17">
        <f>SUM(H13:H23)</f>
        <v/>
      </c>
      <c r="I24" s="17">
        <f>SUM(I13:I23)</f>
        <v/>
      </c>
      <c r="J24" s="17">
        <f>SUM(J13:J23)</f>
        <v/>
      </c>
      <c r="K24" s="17">
        <f>SUM(K13:K23)</f>
        <v/>
      </c>
      <c r="L24" s="17">
        <f>SUM(L13:L23)</f>
        <v/>
      </c>
      <c r="M24" s="17">
        <f>SUM(M13:M23)</f>
        <v/>
      </c>
      <c r="N24" s="17">
        <f>SUM(N13:N23)</f>
        <v/>
      </c>
      <c r="O24" s="17">
        <f>SUM(O13:O23)</f>
        <v/>
      </c>
      <c r="P24" s="17">
        <f>SUM(P13:P23)</f>
        <v/>
      </c>
      <c r="Q24" s="17">
        <f>SUM(Q13:Q23)</f>
        <v/>
      </c>
      <c r="R24" s="17">
        <f>SUM(R13:R23)</f>
        <v/>
      </c>
      <c r="S24" s="17">
        <f>SUM(S13:S23)</f>
        <v/>
      </c>
      <c r="T24" s="17">
        <f>SUM(T13:T23)</f>
        <v/>
      </c>
      <c r="U24" s="17">
        <f>SUM(U13:U23)</f>
        <v/>
      </c>
      <c r="V24" s="17">
        <f>SUM(V13:V23)</f>
        <v/>
      </c>
      <c r="W24" s="17">
        <f>SUM(W13:W23)</f>
        <v/>
      </c>
      <c r="X24" s="17">
        <f>SUM(X13:X23)</f>
        <v/>
      </c>
      <c r="Y24" s="17">
        <f>SUM(Y13:Y23)</f>
        <v/>
      </c>
      <c r="Z24" s="17">
        <f>SUM(Z13:Z23)</f>
        <v/>
      </c>
      <c r="AA24" s="17">
        <f>SUM(AA13:AA23)</f>
        <v/>
      </c>
    </row>
    <row r="26">
      <c r="A26" s="8" t="inlineStr">
        <is>
          <t>Net cash flow (in minus out)</t>
        </is>
      </c>
      <c r="B26" s="11">
        <f>B10-B24</f>
        <v/>
      </c>
      <c r="C26" s="11">
        <f>C10-C24</f>
        <v/>
      </c>
      <c r="D26" s="11">
        <f>D10-D24</f>
        <v/>
      </c>
      <c r="E26" s="11">
        <f>E10-E24</f>
        <v/>
      </c>
      <c r="F26" s="11">
        <f>F10-F24</f>
        <v/>
      </c>
      <c r="G26" s="11">
        <f>G10-G24</f>
        <v/>
      </c>
      <c r="H26" s="11">
        <f>H10-H24</f>
        <v/>
      </c>
      <c r="I26" s="11">
        <f>I10-I24</f>
        <v/>
      </c>
      <c r="J26" s="11">
        <f>J10-J24</f>
        <v/>
      </c>
      <c r="K26" s="11">
        <f>K10-K24</f>
        <v/>
      </c>
      <c r="L26" s="11">
        <f>L10-L24</f>
        <v/>
      </c>
      <c r="M26" s="11">
        <f>M10-M24</f>
        <v/>
      </c>
      <c r="N26" s="11">
        <f>N10-N24</f>
        <v/>
      </c>
      <c r="O26" s="11">
        <f>O10-O24</f>
        <v/>
      </c>
      <c r="P26" s="11">
        <f>P10-P24</f>
        <v/>
      </c>
      <c r="Q26" s="11">
        <f>Q10-Q24</f>
        <v/>
      </c>
      <c r="R26" s="11">
        <f>R10-R24</f>
        <v/>
      </c>
      <c r="S26" s="11">
        <f>S10-S24</f>
        <v/>
      </c>
      <c r="T26" s="11">
        <f>T10-T24</f>
        <v/>
      </c>
      <c r="U26" s="11">
        <f>U10-U24</f>
        <v/>
      </c>
      <c r="V26" s="11">
        <f>V10-V24</f>
        <v/>
      </c>
      <c r="W26" s="11">
        <f>W10-W24</f>
        <v/>
      </c>
      <c r="X26" s="11">
        <f>X10-X24</f>
        <v/>
      </c>
      <c r="Y26" s="11">
        <f>Y10-Y24</f>
        <v/>
      </c>
      <c r="Z26" s="11">
        <f>Z10-Z24</f>
        <v/>
      </c>
      <c r="AA26" s="11">
        <f>AA10-AA24</f>
        <v/>
      </c>
    </row>
    <row r="27">
      <c r="A27" s="12" t="inlineStr">
        <is>
          <t>PROJECTED ENDING BALANCE</t>
        </is>
      </c>
      <c r="B27" s="18">
        <f>B3+B26</f>
        <v/>
      </c>
      <c r="C27" s="18">
        <f>C3+C26</f>
        <v/>
      </c>
      <c r="D27" s="18">
        <f>D3+D26</f>
        <v/>
      </c>
      <c r="E27" s="18">
        <f>E3+E26</f>
        <v/>
      </c>
      <c r="F27" s="18">
        <f>F3+F26</f>
        <v/>
      </c>
      <c r="G27" s="18">
        <f>G3+G26</f>
        <v/>
      </c>
      <c r="H27" s="18">
        <f>H3+H26</f>
        <v/>
      </c>
      <c r="I27" s="18">
        <f>I3+I26</f>
        <v/>
      </c>
      <c r="J27" s="18">
        <f>J3+J26</f>
        <v/>
      </c>
      <c r="K27" s="18">
        <f>K3+K26</f>
        <v/>
      </c>
      <c r="L27" s="18">
        <f>L3+L26</f>
        <v/>
      </c>
      <c r="M27" s="18">
        <f>M3+M26</f>
        <v/>
      </c>
      <c r="N27" s="18">
        <f>N3+N26</f>
        <v/>
      </c>
      <c r="O27" s="18">
        <f>O3+O26</f>
        <v/>
      </c>
      <c r="P27" s="18">
        <f>P3+P26</f>
        <v/>
      </c>
      <c r="Q27" s="18">
        <f>Q3+Q26</f>
        <v/>
      </c>
      <c r="R27" s="18">
        <f>R3+R26</f>
        <v/>
      </c>
      <c r="S27" s="18">
        <f>S3+S26</f>
        <v/>
      </c>
      <c r="T27" s="18">
        <f>T3+T26</f>
        <v/>
      </c>
      <c r="U27" s="18">
        <f>U3+U26</f>
        <v/>
      </c>
      <c r="V27" s="18">
        <f>V3+V26</f>
        <v/>
      </c>
      <c r="W27" s="18">
        <f>W3+W26</f>
        <v/>
      </c>
      <c r="X27" s="18">
        <f>X3+X26</f>
        <v/>
      </c>
      <c r="Y27" s="18">
        <f>Y3+Y26</f>
        <v/>
      </c>
      <c r="Z27" s="18">
        <f>Z3+Z26</f>
        <v/>
      </c>
      <c r="AA27" s="18">
        <f>AA3+AA26</f>
        <v/>
      </c>
    </row>
    <row r="28">
      <c r="A28" s="8" t="inlineStr">
        <is>
          <t>Actual ending balance (enter when week is done)</t>
        </is>
      </c>
      <c r="B28" s="10" t="n">
        <v>57400</v>
      </c>
      <c r="C28" s="10" t="n">
        <v>97100</v>
      </c>
      <c r="D28" s="10" t="n">
        <v>74600</v>
      </c>
      <c r="E28" s="10" t="n"/>
      <c r="F28" s="10" t="n"/>
      <c r="G28" s="10" t="n"/>
      <c r="H28" s="10" t="n"/>
      <c r="I28" s="10" t="n"/>
      <c r="J28" s="10" t="n"/>
      <c r="K28" s="10" t="n"/>
      <c r="L28" s="10" t="n"/>
      <c r="M28" s="10" t="n"/>
      <c r="N28" s="10" t="n"/>
      <c r="O28" s="10" t="n"/>
      <c r="P28" s="10" t="n"/>
      <c r="Q28" s="10" t="n"/>
      <c r="R28" s="10" t="n"/>
      <c r="S28" s="10" t="n"/>
      <c r="T28" s="10" t="n"/>
      <c r="U28" s="10" t="n"/>
      <c r="V28" s="10" t="n"/>
      <c r="W28" s="10" t="n"/>
      <c r="X28" s="10" t="n"/>
      <c r="Y28" s="10" t="n"/>
      <c r="Z28" s="10" t="n"/>
      <c r="AA28" s="10" t="n"/>
    </row>
    <row r="29">
      <c r="A29" s="19" t="inlineStr">
        <is>
          <t>Difference (actual minus projected)</t>
        </is>
      </c>
      <c r="B29" s="20">
        <f>IF(AND(B2="Actual",B28&lt;&gt;""),B28-B27,"")</f>
        <v/>
      </c>
      <c r="C29" s="20">
        <f>IF(AND(C2="Actual",C28&lt;&gt;""),C28-C27,"")</f>
        <v/>
      </c>
      <c r="D29" s="20">
        <f>IF(AND(D2="Actual",D28&lt;&gt;""),D28-D27,"")</f>
        <v/>
      </c>
      <c r="E29" s="20">
        <f>IF(AND(E2="Actual",E28&lt;&gt;""),E28-E27,"")</f>
        <v/>
      </c>
      <c r="F29" s="20">
        <f>IF(AND(F2="Actual",F28&lt;&gt;""),F28-F27,"")</f>
        <v/>
      </c>
      <c r="G29" s="20">
        <f>IF(AND(G2="Actual",G28&lt;&gt;""),G28-G27,"")</f>
        <v/>
      </c>
      <c r="H29" s="20">
        <f>IF(AND(H2="Actual",H28&lt;&gt;""),H28-H27,"")</f>
        <v/>
      </c>
      <c r="I29" s="20">
        <f>IF(AND(I2="Actual",I28&lt;&gt;""),I28-I27,"")</f>
        <v/>
      </c>
      <c r="J29" s="20">
        <f>IF(AND(J2="Actual",J28&lt;&gt;""),J28-J27,"")</f>
        <v/>
      </c>
      <c r="K29" s="20">
        <f>IF(AND(K2="Actual",K28&lt;&gt;""),K28-K27,"")</f>
        <v/>
      </c>
      <c r="L29" s="20">
        <f>IF(AND(L2="Actual",L28&lt;&gt;""),L28-L27,"")</f>
        <v/>
      </c>
      <c r="M29" s="20">
        <f>IF(AND(M2="Actual",M28&lt;&gt;""),M28-M27,"")</f>
        <v/>
      </c>
      <c r="N29" s="20">
        <f>IF(AND(N2="Actual",N28&lt;&gt;""),N28-N27,"")</f>
        <v/>
      </c>
      <c r="O29" s="20">
        <f>IF(AND(O2="Actual",O28&lt;&gt;""),O28-O27,"")</f>
        <v/>
      </c>
      <c r="P29" s="20">
        <f>IF(AND(P2="Actual",P28&lt;&gt;""),P28-P27,"")</f>
        <v/>
      </c>
      <c r="Q29" s="20">
        <f>IF(AND(Q2="Actual",Q28&lt;&gt;""),Q28-Q27,"")</f>
        <v/>
      </c>
      <c r="R29" s="20">
        <f>IF(AND(R2="Actual",R28&lt;&gt;""),R28-R27,"")</f>
        <v/>
      </c>
      <c r="S29" s="20">
        <f>IF(AND(S2="Actual",S28&lt;&gt;""),S28-S27,"")</f>
        <v/>
      </c>
      <c r="T29" s="20">
        <f>IF(AND(T2="Actual",T28&lt;&gt;""),T28-T27,"")</f>
        <v/>
      </c>
      <c r="U29" s="20">
        <f>IF(AND(U2="Actual",U28&lt;&gt;""),U28-U27,"")</f>
        <v/>
      </c>
      <c r="V29" s="20">
        <f>IF(AND(V2="Actual",V28&lt;&gt;""),V28-V27,"")</f>
        <v/>
      </c>
      <c r="W29" s="20">
        <f>IF(AND(W2="Actual",W28&lt;&gt;""),W28-W27,"")</f>
        <v/>
      </c>
      <c r="X29" s="20">
        <f>IF(AND(X2="Actual",X28&lt;&gt;""),X28-X27,"")</f>
        <v/>
      </c>
      <c r="Y29" s="20">
        <f>IF(AND(Y2="Actual",Y28&lt;&gt;""),Y28-Y27,"")</f>
        <v/>
      </c>
      <c r="Z29" s="20">
        <f>IF(AND(Z2="Actual",Z28&lt;&gt;""),Z28-Z27,"")</f>
        <v/>
      </c>
      <c r="AA29" s="20">
        <f>IF(AND(AA2="Actual",AA28&lt;&gt;""),AA28-AA27,"")</f>
        <v/>
      </c>
    </row>
    <row r="32">
      <c r="A32" s="12" t="inlineStr">
        <is>
          <t>EARLY-WARNING READOUT</t>
        </is>
      </c>
      <c r="B32" s="13" t="n"/>
    </row>
    <row r="33">
      <c r="A33" s="8" t="inlineStr">
        <is>
          <t>One payroll run costs me about...</t>
        </is>
      </c>
      <c r="B33" s="10" t="n">
        <v>56500</v>
      </c>
    </row>
    <row r="34">
      <c r="A34" t="inlineStr">
        <is>
          <t>Lowest projected balance</t>
        </is>
      </c>
      <c r="B34" s="11">
        <f>MIN(B27:AA27)</f>
        <v/>
      </c>
    </row>
    <row r="35">
      <c r="A35" t="inlineStr">
        <is>
          <t>Week that happens</t>
        </is>
      </c>
      <c r="B35" s="21">
        <f>INDEX(B1:AA1,MATCH(B34,B27:AA27,0))</f>
        <v/>
      </c>
    </row>
    <row r="36">
      <c r="A36" t="inlineStr">
        <is>
          <t>Weeks below one payroll run</t>
        </is>
      </c>
      <c r="B36" s="22">
        <f>COUNTIF(B27:AA27,"&lt;"&amp;B33)</f>
        <v/>
      </c>
    </row>
    <row r="37">
      <c r="A37" t="inlineStr">
        <is>
          <t>Weeks below $0</t>
        </is>
      </c>
      <c r="B37" s="22">
        <f>COUNTIF(B27:AA27,"&lt;0")</f>
        <v/>
      </c>
    </row>
    <row r="39">
      <c r="A39" s="19" t="inlineStr">
        <is>
          <t>Gold week = balance below one payroll run. Red week = balance below zero. See the Start Here tab.</t>
        </is>
      </c>
    </row>
  </sheetData>
  <conditionalFormatting sqref="B27:AA27">
    <cfRule type="cellIs" priority="1" operator="lessThan" dxfId="0" stopIfTrue="1">
      <formula>0</formula>
    </cfRule>
    <cfRule type="cellIs" priority="2" operator="lessThan" dxfId="1">
      <formula>$B$33</formula>
    </cfRule>
  </conditionalFormatting>
  <conditionalFormatting sqref="B1:AA2">
    <cfRule type="expression" priority="3" dxfId="2">
      <formula>AND(B$1&lt;&gt;"",B$1&lt;=TODAY(),TODAY()&lt;B$1+7)</formula>
    </cfRule>
  </conditionalFormatting>
  <conditionalFormatting sqref="B2:AA2">
    <cfRule type="expression" priority="4" dxfId="3">
      <formula>B$2="Actual"</formula>
    </cfRule>
  </conditionalFormatting>
  <dataValidations count="1">
    <dataValidation sqref="B2:AA2" showDropDown="0" showInputMessage="0" showErrorMessage="0" allowBlank="0" type="list">
      <formula1>"Forecast,Actual"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2026-07-03T21:29:43Z</dcterms:created>
  <dcterms:modified xmlns:dcterms="http://purl.org/dc/terms/" xmlns:xsi="http://www.w3.org/2001/XMLSchema-instance" xsi:type="dcterms:W3CDTF">2026-07-03T21:29:43Z</dcterms:modified>
</cp:coreProperties>
</file>